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RAČUNOVODSTVO GEK Opatija\PGŽ\Transparentnost proračuna\"/>
    </mc:Choice>
  </mc:AlternateContent>
  <xr:revisionPtr revIDLastSave="0" documentId="13_ncr:1_{D71D086C-36BC-4FE4-BF6F-2465C98DDFA5}" xr6:coauthVersionLast="47" xr6:coauthVersionMax="47" xr10:uidLastSave="{00000000-0000-0000-0000-000000000000}"/>
  <bookViews>
    <workbookView xWindow="-120" yWindow="-120" windowWidth="25440" windowHeight="15390" firstSheet="5" activeTab="11" xr2:uid="{00000000-000D-0000-FFFF-FFFF00000000}"/>
  </bookViews>
  <sheets>
    <sheet name="SIJEČANJ 2024" sheetId="7" r:id="rId1"/>
    <sheet name="VELJAČA 2024" sheetId="8" r:id="rId2"/>
    <sheet name="OŽUJAK 2024 " sheetId="9" r:id="rId3"/>
    <sheet name="TRAVANJ 2024 " sheetId="10" r:id="rId4"/>
    <sheet name="SVIBANJ 2024" sheetId="12" r:id="rId5"/>
    <sheet name="LIPANJ 2024" sheetId="14" r:id="rId6"/>
    <sheet name="SRPANJ 2024" sheetId="15" r:id="rId7"/>
    <sheet name="KOLOVOZ 2024 " sheetId="16" r:id="rId8"/>
    <sheet name="RUJAN 2024" sheetId="17" r:id="rId9"/>
    <sheet name="LISTOPAD 2024" sheetId="19" r:id="rId10"/>
    <sheet name="STUDENI 2024" sheetId="20" r:id="rId11"/>
    <sheet name="PROSINAC 2024" sheetId="21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NazivTvrtke" localSheetId="7">'KOLOVOZ 2024 '!#REF!</definedName>
    <definedName name="NazivTvrtke" localSheetId="5">'LIPANJ 2024'!#REF!</definedName>
    <definedName name="NazivTvrtke" localSheetId="9">'LISTOPAD 2024'!#REF!</definedName>
    <definedName name="NazivTvrtke" localSheetId="2">'OŽUJAK 2024 '!#REF!</definedName>
    <definedName name="NazivTvrtke" localSheetId="11">'PROSINAC 2024'!#REF!</definedName>
    <definedName name="NazivTvrtke" localSheetId="8">'RUJAN 2024'!#REF!</definedName>
    <definedName name="NazivTvrtke" localSheetId="0">'SIJEČANJ 2024'!#REF!</definedName>
    <definedName name="NazivTvrtke" localSheetId="6">'SRPANJ 2024'!#REF!</definedName>
    <definedName name="NazivTvrtke" localSheetId="10">'STUDENI 2024'!#REF!</definedName>
    <definedName name="NazivTvrtke" localSheetId="4">'SVIBANJ 2024'!#REF!</definedName>
    <definedName name="NazivTvrtke" localSheetId="3">'TRAVANJ 2024 '!#REF!</definedName>
    <definedName name="NazivTvrtke" localSheetId="1">'VELJAČA 2024'!#REF!</definedName>
    <definedName name="NazivTvrtke">#REF!</definedName>
    <definedName name="PojedinostiOBrFakture">"PojedinostiOFakturi[Br fakture]"</definedName>
    <definedName name="rngInvoice" localSheetId="7">'KOLOVOZ 2024 '!#REF!</definedName>
    <definedName name="rngInvoice" localSheetId="5">'LIPANJ 2024'!#REF!</definedName>
    <definedName name="rngInvoice" localSheetId="9">'LISTOPAD 2024'!#REF!</definedName>
    <definedName name="rngInvoice" localSheetId="2">'OŽUJAK 2024 '!#REF!</definedName>
    <definedName name="rngInvoice" localSheetId="11">'PROSINAC 2024'!#REF!</definedName>
    <definedName name="rngInvoice" localSheetId="8">'RUJAN 2024'!#REF!</definedName>
    <definedName name="rngInvoice" localSheetId="0">'SIJEČANJ 2024'!#REF!</definedName>
    <definedName name="rngInvoice" localSheetId="6">'SRPANJ 2024'!#REF!</definedName>
    <definedName name="rngInvoice" localSheetId="10">'STUDENI 2024'!#REF!</definedName>
    <definedName name="rngInvoice" localSheetId="4">'SVIBANJ 2024'!#REF!</definedName>
    <definedName name="rngInvoice" localSheetId="3">'TRAVANJ 2024 '!#REF!</definedName>
    <definedName name="rngInvoice" localSheetId="1">'VELJAČA 2024'!#REF!</definedName>
    <definedName name="rngInvoice">#REF!</definedName>
    <definedName name="RUJAN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21" l="1"/>
  <c r="C9" i="21" a="1"/>
  <c r="C9" i="21" s="1"/>
  <c r="B9" i="21" a="1"/>
  <c r="B9" i="21" s="1"/>
  <c r="C8" i="21" a="1"/>
  <c r="C8" i="21" s="1"/>
  <c r="B8" i="21" a="1"/>
  <c r="B8" i="21" s="1"/>
  <c r="C9" i="20" a="1"/>
  <c r="C9" i="20" s="1"/>
  <c r="B9" i="20" a="1"/>
  <c r="B9" i="20" s="1"/>
  <c r="C8" i="20" a="1"/>
  <c r="C8" i="20" s="1"/>
  <c r="B8" i="20" a="1"/>
  <c r="B8" i="20" s="1"/>
  <c r="E13" i="20"/>
  <c r="E13" i="19"/>
  <c r="E10" i="19"/>
  <c r="E7" i="19"/>
  <c r="C9" i="19" a="1"/>
  <c r="C9" i="19" s="1"/>
  <c r="B9" i="19" a="1"/>
  <c r="B9" i="19" s="1"/>
  <c r="C8" i="19" a="1"/>
  <c r="C8" i="19" s="1"/>
  <c r="B8" i="19" a="1"/>
  <c r="B8" i="19" s="1"/>
  <c r="C9" i="17" a="1"/>
  <c r="C9" i="17" s="1"/>
  <c r="B9" i="17" a="1"/>
  <c r="B9" i="17" s="1"/>
  <c r="C8" i="17" a="1"/>
  <c r="C8" i="17" s="1"/>
  <c r="B8" i="17" a="1"/>
  <c r="B8" i="17" s="1"/>
  <c r="E7" i="17"/>
  <c r="E13" i="17" s="1"/>
  <c r="E7" i="15"/>
  <c r="E11" i="15" s="1"/>
  <c r="C9" i="16" a="1"/>
  <c r="C9" i="16" s="1"/>
  <c r="B9" i="16" a="1"/>
  <c r="B9" i="16" s="1"/>
  <c r="C8" i="16" a="1"/>
  <c r="C8" i="16" s="1"/>
  <c r="B8" i="16" a="1"/>
  <c r="B8" i="16" s="1"/>
  <c r="E12" i="16"/>
  <c r="C8" i="15" a="1"/>
  <c r="C8" i="15" s="1"/>
  <c r="B8" i="15" a="1"/>
  <c r="B8" i="15" s="1"/>
  <c r="E7" i="14"/>
  <c r="E13" i="14" s="1"/>
  <c r="C9" i="14" a="1"/>
  <c r="C9" i="14" s="1"/>
  <c r="B9" i="14" a="1"/>
  <c r="B9" i="14" s="1"/>
  <c r="C8" i="14" a="1"/>
  <c r="C8" i="14" s="1"/>
  <c r="B8" i="14" a="1"/>
  <c r="B8" i="14" s="1"/>
  <c r="E7" i="10"/>
  <c r="E13" i="10" s="1"/>
  <c r="E12" i="12"/>
  <c r="C9" i="12" a="1"/>
  <c r="C9" i="12" s="1"/>
  <c r="B9" i="12" a="1"/>
  <c r="B9" i="12" s="1"/>
  <c r="C8" i="12" a="1"/>
  <c r="C8" i="12" s="1"/>
  <c r="B8" i="12" a="1"/>
  <c r="B8" i="12" s="1"/>
  <c r="C9" i="10" a="1"/>
  <c r="C9" i="10" s="1"/>
  <c r="B9" i="10" a="1"/>
  <c r="B9" i="10" s="1"/>
  <c r="C8" i="10" a="1"/>
  <c r="C8" i="10" s="1"/>
  <c r="B8" i="10" a="1"/>
  <c r="B8" i="10" s="1"/>
  <c r="E7" i="9"/>
  <c r="E12" i="9"/>
  <c r="C9" i="9" a="1"/>
  <c r="C9" i="9" s="1"/>
  <c r="B9" i="9" a="1"/>
  <c r="B9" i="9" s="1"/>
  <c r="C8" i="9" a="1"/>
  <c r="C8" i="9" s="1"/>
  <c r="B8" i="9" a="1"/>
  <c r="B8" i="9" s="1"/>
  <c r="E7" i="8"/>
  <c r="E12" i="8" s="1"/>
  <c r="C9" i="8" a="1"/>
  <c r="C9" i="8" s="1"/>
  <c r="B9" i="8" a="1"/>
  <c r="B9" i="8" s="1"/>
  <c r="C8" i="8" a="1"/>
  <c r="C8" i="8" s="1"/>
  <c r="B8" i="8" a="1"/>
  <c r="B8" i="8" s="1"/>
  <c r="E12" i="7"/>
  <c r="E10" i="7"/>
  <c r="E9" i="7"/>
  <c r="E8" i="7"/>
  <c r="E7" i="7"/>
  <c r="C9" i="7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<sst xmlns="http://schemas.openxmlformats.org/spreadsheetml/2006/main" count="290" uniqueCount="52">
  <si>
    <t>Siječanj 2024.g.</t>
  </si>
  <si>
    <t>ZAGREB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</si>
  <si>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</si>
  <si>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</si>
  <si>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</si>
  <si>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</si>
  <si>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</si>
  <si>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</si>
  <si>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GIMNAZIJA EUGENA KUMIČIĆA OPATIJA</t>
  </si>
  <si>
    <t>Adresa: Drage Gervaisa 2</t>
  </si>
  <si>
    <t>Poštanski broj i grad: 51410 Opatija</t>
  </si>
  <si>
    <t>T: 051-271-966</t>
  </si>
  <si>
    <t>E-pošta: gek.opatija@gimnazija-ekumicica-opatija.skole.hr</t>
  </si>
  <si>
    <t>Web-mjesto: https://gek-opatija.hr/</t>
  </si>
  <si>
    <t>DJELATNICI USTANOVE</t>
  </si>
  <si>
    <t>3111 bruto plaće za redovan rad (ukupni iznos bez bolovanja na teret HZZO-a)</t>
  </si>
  <si>
    <t>3113 plaće za prekovremeni rad</t>
  </si>
  <si>
    <t>3132 doprinosi za obvezno zdravstveno osiguranje</t>
  </si>
  <si>
    <t xml:space="preserve">3295 novčana naknada poslodavca zbog nezapošljavanja osoba s invaliditetom </t>
  </si>
  <si>
    <t xml:space="preserve">Ukupno za siječanj 2024. godine: </t>
  </si>
  <si>
    <t>Način objave isplaćenog iznosa</t>
  </si>
  <si>
    <t xml:space="preserve">Ukupno za veljaču 2024. godine: </t>
  </si>
  <si>
    <t>VELJAČA 2024.g.</t>
  </si>
  <si>
    <t>OŽUJAK 2024.g.</t>
  </si>
  <si>
    <t xml:space="preserve">Ukupno za ožujak 2024. godine: </t>
  </si>
  <si>
    <t>TRAVANJ 2024.g.</t>
  </si>
  <si>
    <t>SVIBANJ 2024.g.</t>
  </si>
  <si>
    <t xml:space="preserve">Ukupno za travanj 2024. godine: </t>
  </si>
  <si>
    <t xml:space="preserve">Ukupno za svibanj 2024. godine: </t>
  </si>
  <si>
    <t>3121 nagrade materijalna prava</t>
  </si>
  <si>
    <t>3121 regres za godišnji odmor</t>
  </si>
  <si>
    <t>LIPANJ 2024.g.</t>
  </si>
  <si>
    <t xml:space="preserve">Ukupno za lipanj 2024. godine: </t>
  </si>
  <si>
    <t>SRPANJ 2024.g.</t>
  </si>
  <si>
    <t xml:space="preserve">Ukupno za srpanj 2024. godine: </t>
  </si>
  <si>
    <t xml:space="preserve">Ukupno za kolovoz 2024. godine: </t>
  </si>
  <si>
    <t>KOLOVOZ 2024.g.</t>
  </si>
  <si>
    <t>RUJAN 2024.g.</t>
  </si>
  <si>
    <t>3121 otpremnine</t>
  </si>
  <si>
    <t xml:space="preserve">Ukupno za rujan 2024. godine: </t>
  </si>
  <si>
    <t>LISTOPAD 2024.g.</t>
  </si>
  <si>
    <t xml:space="preserve">Ukupno za listopad 2024. godine: </t>
  </si>
  <si>
    <t>3121 jubilarne nagrade</t>
  </si>
  <si>
    <t>STUDENI 2024.g.</t>
  </si>
  <si>
    <t xml:space="preserve">Ukupno za studeni 2024. godine: </t>
  </si>
  <si>
    <t>312130 darovi</t>
  </si>
  <si>
    <t>PROSINAC 2024.g.</t>
  </si>
  <si>
    <t xml:space="preserve">Ukupno za prosinac 2024. godine: </t>
  </si>
  <si>
    <t>3121 nagrade božićnica</t>
  </si>
  <si>
    <t>3237 ugovor o djelu</t>
  </si>
  <si>
    <t>31215 naknade za bolest, invalidnost i smrtni slučaj</t>
  </si>
  <si>
    <t>UGOVOR O DJELU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</si>
</sst>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_-* #,##0.00\ [$€-1]_-;\-* #,##0.00\ [$€-1]_-;_-* &quot;-&quot;??\ [$€-1]_-;_-@_-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6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1"/>
      <color theme="2" tint="-0.749961851863155"/>
      <name val="Calibri"/>
      <family val="2"/>
      <scheme val="minor"/>
    </font>
    <font>
      <b/>
      <sz val="14"/>
      <color theme="4" tint="-0.2499465926084170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0" fontId="2" fillId="0" borderId="0" xfId="0" applyFont="1" applyAlignment="1" applyProtection="1">
      <alignment horizontal="center" vertical="top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left" vertical="center" wrapText="1"/>
    </xf>
    <xf numFmtId="167" fontId="25" fillId="0" borderId="0" xfId="0" applyNumberFormat="1" applyFont="1" applyFill="1" applyBorder="1" applyAlignment="1"/>
    <xf numFmtId="44" fontId="25" fillId="2" borderId="0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0" borderId="0" xfId="0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0" fillId="2" borderId="0" xfId="0" applyNumberFormat="1" applyFont="1" applyFill="1" applyBorder="1" applyAlignment="1" applyProtection="1">
      <alignment horizontal="right" vertical="center"/>
    </xf>
    <xf numFmtId="0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 wrapText="1"/>
    </xf>
    <xf numFmtId="167" fontId="30" fillId="0" borderId="0" xfId="0" applyNumberFormat="1" applyFont="1" applyFill="1" applyBorder="1" applyAlignment="1">
      <alignment horizontal="right" vertical="center"/>
    </xf>
    <xf numFmtId="0" fontId="24" fillId="0" borderId="0" xfId="0" applyFont="1" applyAlignment="1" applyProtection="1">
      <alignment vertical="center"/>
    </xf>
    <xf numFmtId="0" fontId="31" fillId="0" borderId="0" xfId="8" applyFont="1" applyFill="1" applyBorder="1" applyAlignment="1" applyProtection="1">
      <alignment horizontal="center" vertical="center"/>
    </xf>
    <xf numFmtId="0" fontId="31" fillId="0" borderId="11" xfId="8" applyFont="1" applyFill="1" applyBorder="1" applyAlignment="1" applyProtection="1">
      <alignment horizontal="center" vertical="center" wrapText="1"/>
    </xf>
    <xf numFmtId="0" fontId="31" fillId="0" borderId="10" xfId="8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" fillId="0" borderId="0" xfId="0" applyFont="1">
      <alignment vertical="top" wrapText="1"/>
    </xf>
    <xf numFmtId="0" fontId="27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0" fillId="2" borderId="0" xfId="0" applyNumberFormat="1" applyFont="1" applyFill="1" applyBorder="1" applyAlignment="1">
      <alignment horizontal="right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4" borderId="3" xfId="6" applyFont="1" applyAlignment="1" applyProtection="1">
      <alignment horizontal="left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3" defaultPivotStyle="PivotStyleLight16">
    <tableStyle name="Tablica izlaznih faktura" pivot="0" count="7" xr9:uid="{00000000-0011-0000-FFFF-FFFF00000000}">
      <tableStyleElement type="wholeTable" dxfId="283"/>
      <tableStyleElement type="headerRow" dxfId="282"/>
      <tableStyleElement type="totalRow" dxfId="281"/>
      <tableStyleElement type="firstColumn" dxfId="280"/>
      <tableStyleElement type="lastColumn" dxfId="279"/>
      <tableStyleElement type="firstRowStripe" dxfId="278"/>
      <tableStyleElement type="firstColumnStripe" dxfId="277"/>
    </tableStyle>
    <tableStyle name="Tablica izlaznih faktura 2" pivot="0" count="7" xr9:uid="{0F131FE5-DD5C-434B-9821-9641204954E3}">
      <tableStyleElement type="wholeTable" dxfId="276"/>
      <tableStyleElement type="headerRow" dxfId="275"/>
      <tableStyleElement type="totalRow" dxfId="274"/>
      <tableStyleElement type="firstColumn" dxfId="273"/>
      <tableStyleElement type="lastColumn" dxfId="272"/>
      <tableStyleElement type="firstRowStripe" dxfId="271"/>
      <tableStyleElement type="firstColumnStripe" dxfId="270"/>
    </tableStyle>
    <tableStyle name="Tablica izlaznih faktura 3" pivot="0" count="7" xr9:uid="{98483F8F-FD04-4ADD-B853-9614B2D0EE5B}">
      <tableStyleElement type="wholeTable" dxfId="269"/>
      <tableStyleElement type="headerRow" dxfId="268"/>
      <tableStyleElement type="totalRow" dxfId="267"/>
      <tableStyleElement type="firstColumn" dxfId="266"/>
      <tableStyleElement type="lastColumn" dxfId="265"/>
      <tableStyleElement type="firstRowStripe" dxfId="264"/>
      <tableStyleElement type="firstColumnStripe" dxfId="26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2" headerRowDxfId="262" dataDxfId="261" totalsRowDxfId="260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259" totalsRowDxfId="258"/>
    <tableColumn id="8" xr3:uid="{B6C868CD-1E19-4517-960D-9FD348E74371}" name="OIB primatelja" dataDxfId="257" totalsRowDxfId="256" dataCellStyle="Normalno"/>
    <tableColumn id="10" xr3:uid="{EE9BC60A-5CAE-46C6-9A20-C3F6621D7241}" name="Sjedište primatelja" dataDxfId="255" totalsRowDxfId="254" dataCellStyle="Normalno"/>
    <tableColumn id="3" xr3:uid="{D88559A1-0BA5-418A-8276-6FEE74736300}" name="Vrsta rashoda i izdatka" dataDxfId="253" totalsRowDxfId="252"/>
    <tableColumn id="11" xr3:uid="{DA277AC2-0239-42EE-B2E7-7D3161E68FF1}" name="Način objave isplaćenog iznosa" totalsRowFunction="count" dataDxfId="251" totalsRowDxfId="2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420003D-22FE-476A-809D-C93FDC1AB77F}" name="FakturaProjekta23456712" displayName="FakturaProjekta23456712" ref="A6:E13" headerRowDxfId="145" dataDxfId="144" totalsRowDxfId="143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3B115A1-1AA6-4448-B835-9AD9E4F411A3}" name="Naziv primatelja" dataDxfId="142" totalsRowDxfId="141"/>
    <tableColumn id="8" xr3:uid="{0FA78E54-5837-42C2-8ABC-879535056CC5}" name="OIB primatelja" dataDxfId="140" totalsRowDxfId="139" dataCellStyle="Normalno"/>
    <tableColumn id="10" xr3:uid="{86275718-DE52-4AED-894B-1BA01C8CF0FF}" name="Sjedište primatelja" dataDxfId="138" totalsRowDxfId="137" dataCellStyle="Normalno"/>
    <tableColumn id="3" xr3:uid="{3A1B1C33-0878-4873-89FB-937673AB1448}" name="Vrsta rashoda i izdatka" dataDxfId="136" totalsRowDxfId="135"/>
    <tableColumn id="11" xr3:uid="{39238773-A0C2-4CF2-A24D-EA42C69A951B}" name="Način objave isplaćenog iznosa" totalsRowFunction="count" dataDxfId="134" totalsRowDxfId="13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6D5904E-5653-400B-9E5B-E5673F9A859D}" name="FakturaProjekta2345671211" displayName="FakturaProjekta2345671211" ref="A6:E13" headerRowDxfId="132" dataDxfId="131" totalsRowDxfId="13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9E1E571-FFDA-4095-9EEA-5B79602F3532}" name="Naziv primatelja" dataDxfId="129" totalsRowDxfId="128"/>
    <tableColumn id="8" xr3:uid="{84376F9A-0969-4CAF-BA67-733D4084CE03}" name="OIB primatelja" dataDxfId="127" totalsRowDxfId="126" dataCellStyle="Normalno"/>
    <tableColumn id="10" xr3:uid="{C0E6A9BF-0445-460C-B969-397633348FEA}" name="Sjedište primatelja" dataDxfId="125" totalsRowDxfId="124" dataCellStyle="Normalno"/>
    <tableColumn id="3" xr3:uid="{DE92CF65-DFFB-4953-9156-62728ADEC7B9}" name="Vrsta rashoda i izdatka" dataDxfId="123" totalsRowDxfId="122"/>
    <tableColumn id="11" xr3:uid="{A8B56248-4AA9-44F9-BE3A-F0AED6F74EB7}" name="Način objave isplaćenog iznosa" totalsRowFunction="count" dataDxfId="121" totalsRowDxfId="12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307EBE4-47E7-4A30-B567-B060E6523460}" name="FakturaProjekta234567121113" displayName="FakturaProjekta234567121113" ref="A6:E15" headerRowDxfId="119" dataDxfId="118" totalsRowDxfId="117" headerRowCellStyle="Naslov 3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F69DF46-BD5E-4EEC-9698-B1A091AC17FA}" name="Naziv primatelja" dataDxfId="116" totalsRowDxfId="115"/>
    <tableColumn id="8" xr3:uid="{800C5D1F-FC6B-4E8F-8AB8-4AD1408EF18E}" name="OIB primatelja" dataDxfId="114" totalsRowDxfId="113" dataCellStyle="Normalno"/>
    <tableColumn id="10" xr3:uid="{763C434A-2BDB-4021-88C9-D3CC87711C32}" name="Sjedište primatelja" dataDxfId="112" totalsRowDxfId="111" dataCellStyle="Normalno"/>
    <tableColumn id="3" xr3:uid="{600A4D5D-B687-46C4-974F-38135225C0D6}" name="Vrsta rashoda i izdatka" dataDxfId="110" totalsRowDxfId="109"/>
    <tableColumn id="11" xr3:uid="{F716822F-88F5-479B-8145-F7E2D0CEB25B}" name="Način objave isplaćenog iznosa" totalsRowFunction="count" dataDxfId="108" totalsRowDxfId="10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04243F-569E-4060-A2BC-C641732BF74B}" name="FakturaProjekta23" displayName="FakturaProjekta23" ref="A6:E12" headerRowDxfId="249" dataDxfId="248" totalsRowDxfId="247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AF40B6A-BAB5-4C79-8CC9-25FF608BFAC2}" name="Naziv primatelja" dataDxfId="246" totalsRowDxfId="245"/>
    <tableColumn id="8" xr3:uid="{EC8A29FC-F66A-4A02-A2BD-86DC3300B493}" name="OIB primatelja" dataDxfId="244" totalsRowDxfId="243" dataCellStyle="Normalno"/>
    <tableColumn id="10" xr3:uid="{CE89E248-1C6D-4290-9735-14F5CF3D4FB5}" name="Sjedište primatelja" dataDxfId="242" totalsRowDxfId="241" dataCellStyle="Normalno"/>
    <tableColumn id="3" xr3:uid="{E2312C12-4C0A-4538-9503-6B33B05C5201}" name="Vrsta rashoda i izdatka" dataDxfId="240" totalsRowDxfId="239"/>
    <tableColumn id="11" xr3:uid="{1319E640-61C7-4D0B-8BCB-8427A8A52CCE}" name="Način objave isplaćenog iznosa" totalsRowFunction="count" dataDxfId="238" totalsRowDxfId="2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15E684-F67A-4C27-A586-B679902ED8B6}" name="FakturaProjekta234" displayName="FakturaProjekta234" ref="A6:E12" headerRowDxfId="236" dataDxfId="235" totalsRowDxfId="234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E94CC2-2689-4B9A-99CD-8C157491BD7A}" name="Naziv primatelja" dataDxfId="233" totalsRowDxfId="232"/>
    <tableColumn id="8" xr3:uid="{52F7907C-5D34-4C35-A704-55B9428187BF}" name="OIB primatelja" dataDxfId="231" totalsRowDxfId="230" dataCellStyle="Normalno"/>
    <tableColumn id="10" xr3:uid="{0A73C000-9166-4898-9396-7E505FE8DDB2}" name="Sjedište primatelja" dataDxfId="229" totalsRowDxfId="228" dataCellStyle="Normalno"/>
    <tableColumn id="3" xr3:uid="{5D70C68E-1937-4196-9A1A-B2D45603D7CD}" name="Vrsta rashoda i izdatka" dataDxfId="227" totalsRowDxfId="226"/>
    <tableColumn id="11" xr3:uid="{CF8E62C6-FE06-4CB1-8172-6800B6396415}" name="Način objave isplaćenog iznosa" totalsRowFunction="count" dataDxfId="225" totalsRowDxfId="2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DAC05F3-070C-42E5-B50A-12C19255899E}" name="FakturaProjekta2345" displayName="FakturaProjekta2345" ref="A6:E13" headerRowDxfId="223" dataDxfId="222" totalsRowDxfId="221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61B44B4-38E6-4075-9A53-370A72FBE870}" name="Naziv primatelja" dataDxfId="220" totalsRowDxfId="219"/>
    <tableColumn id="8" xr3:uid="{5AABCE14-A6CD-49A9-8A30-61845017A6FB}" name="OIB primatelja" dataDxfId="218" totalsRowDxfId="217" dataCellStyle="Normalno"/>
    <tableColumn id="10" xr3:uid="{A55DA65A-5120-4232-92D5-03C5BF725981}" name="Sjedište primatelja" dataDxfId="216" totalsRowDxfId="215" dataCellStyle="Normalno"/>
    <tableColumn id="3" xr3:uid="{C9549268-1A3B-4CE1-B875-0BA30ADE4D24}" name="Vrsta rashoda i izdatka" dataDxfId="214" totalsRowDxfId="213"/>
    <tableColumn id="11" xr3:uid="{781236D3-8124-48FF-AE25-0FFA47B96D6A}" name="Način objave isplaćenog iznosa" totalsRowFunction="count" dataDxfId="212" totalsRowDxfId="2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39AAAB-0C22-4EFF-B393-4C09BF16EED4}" name="FakturaProjekta23456" displayName="FakturaProjekta23456" ref="A6:E12" headerRowDxfId="210" dataDxfId="209" totalsRowDxfId="208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8DC6CEB-90EC-4FCD-BB7B-16FE165A5E33}" name="Naziv primatelja" dataDxfId="207" totalsRowDxfId="206"/>
    <tableColumn id="8" xr3:uid="{CE417D74-D0BB-47FA-B5B4-A69EF3454DEB}" name="OIB primatelja" dataDxfId="205" totalsRowDxfId="204" dataCellStyle="Normalno"/>
    <tableColumn id="10" xr3:uid="{204C2BF2-8165-4066-B86C-488EAE73D47E}" name="Sjedište primatelja" dataDxfId="203" totalsRowDxfId="202" dataCellStyle="Normalno"/>
    <tableColumn id="3" xr3:uid="{C34EC047-06B9-4AE2-9000-C5262583926F}" name="Vrsta rashoda i izdatka" dataDxfId="201" totalsRowDxfId="200"/>
    <tableColumn id="11" xr3:uid="{A57FE5E5-2A42-4DB8-BA79-A40D98130441}" name="Način objave isplaćenog iznosa" totalsRowFunction="count" dataDxfId="199" totalsRowDxfId="1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7EBB7CD-F84D-4EE4-9B2F-B85354456335}" name="FakturaProjekta234567" displayName="FakturaProjekta234567" ref="A6:E13" headerRowDxfId="197" dataDxfId="196" totalsRowDxfId="195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E54AE27-D7C4-4FE3-8EC2-633940766229}" name="Naziv primatelja" dataDxfId="194" totalsRowDxfId="193"/>
    <tableColumn id="8" xr3:uid="{3E245F03-1838-487B-94FB-96396A16ABA3}" name="OIB primatelja" dataDxfId="192" totalsRowDxfId="191" dataCellStyle="Normalno"/>
    <tableColumn id="10" xr3:uid="{2C809A0B-EA1C-4312-BA3D-47C8640E9991}" name="Sjedište primatelja" dataDxfId="190" totalsRowDxfId="189" dataCellStyle="Normalno"/>
    <tableColumn id="3" xr3:uid="{DF1A1121-3FD4-4CA7-BEBE-34684875BD55}" name="Vrsta rashoda i izdatka" dataDxfId="188" totalsRowDxfId="187"/>
    <tableColumn id="11" xr3:uid="{1A7FA05D-E570-445D-B015-0C634F93D06B}" name="Način objave isplaćenog iznosa" totalsRowFunction="count" dataDxfId="186" totalsRowDxfId="1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390689C-7401-45EC-B316-3E50B92EEA52}" name="FakturaProjekta2345678" displayName="FakturaProjekta2345678" ref="A6:E11" headerRowDxfId="184" dataDxfId="183" totalsRowDxfId="182" headerRowCellStyle="Naslov 3">
  <autoFilter ref="A6:E1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4AFC0A6-2363-4044-814A-748A3B089EE6}" name="Naziv primatelja" dataDxfId="181" totalsRowDxfId="180"/>
    <tableColumn id="8" xr3:uid="{AD24A3EE-515B-4549-BE86-545DDB0A3E8C}" name="OIB primatelja" dataDxfId="179" totalsRowDxfId="178" dataCellStyle="Normalno"/>
    <tableColumn id="10" xr3:uid="{9E008FA2-DA5B-41EF-9ADD-96AE2B3EE6EB}" name="Sjedište primatelja" dataDxfId="177" totalsRowDxfId="176" dataCellStyle="Normalno"/>
    <tableColumn id="3" xr3:uid="{42806BCA-7837-4528-9456-F8E3998A1ED7}" name="Vrsta rashoda i izdatka" dataDxfId="175" totalsRowDxfId="174"/>
    <tableColumn id="11" xr3:uid="{E3D81B3C-BAB6-4625-9C77-115D618E8B79}" name="Način objave isplaćenog iznosa" totalsRowFunction="count" dataDxfId="173" totalsRowDxfId="17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BD049F8-7D60-4800-A53D-C45FCF124CEE}" name="FakturaProjekta23456789" displayName="FakturaProjekta23456789" ref="A6:E12" headerRowDxfId="171" dataDxfId="170" totalsRowDxfId="169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5BF1A-EE7C-4EE9-BD4F-C1D3259034EF}" name="Naziv primatelja" dataDxfId="168" totalsRowDxfId="167"/>
    <tableColumn id="8" xr3:uid="{5A35A356-3231-4070-BEC5-4027B8DFA876}" name="OIB primatelja" dataDxfId="166" totalsRowDxfId="165" dataCellStyle="Normalno"/>
    <tableColumn id="10" xr3:uid="{5BD078C6-16AD-4094-8661-29E5004D469D}" name="Sjedište primatelja" dataDxfId="164" totalsRowDxfId="163" dataCellStyle="Normalno"/>
    <tableColumn id="3" xr3:uid="{70E0019C-7AE8-4F5B-AE2F-1F5B37401D32}" name="Vrsta rashoda i izdatka" dataDxfId="162" totalsRowDxfId="161"/>
    <tableColumn id="11" xr3:uid="{6DB17EB5-F706-4E57-824E-3048EE6888E6}" name="Način objave isplaćenog iznosa" totalsRowFunction="count" dataDxfId="160" totalsRowDxfId="15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BC9140-B012-4DA0-BF3B-BB968D864122}" name="FakturaProjekta234567810" displayName="FakturaProjekta234567810" ref="A6:E13" headerRowDxfId="158" dataDxfId="157" totalsRowDxfId="156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749F98F-CFC2-4E0F-B568-0716AFBD6CC0}" name="Naziv primatelja" dataDxfId="155" totalsRowDxfId="154"/>
    <tableColumn id="8" xr3:uid="{A479142D-62D1-4DF8-97A6-1763B2C82CBC}" name="OIB primatelja" dataDxfId="153" totalsRowDxfId="152" dataCellStyle="Normalno"/>
    <tableColumn id="10" xr3:uid="{8F19AA28-765A-4C93-8463-BE0EED58E9E1}" name="Sjedište primatelja" dataDxfId="151" totalsRowDxfId="150" dataCellStyle="Normalno"/>
    <tableColumn id="3" xr3:uid="{B9B18F7F-E7FF-43C2-AA38-F661DFF8C272}" name="Vrsta rashoda i izdatka" dataDxfId="149" totalsRowDxfId="148"/>
    <tableColumn id="11" xr3:uid="{A31C1EDB-7D15-49D6-B6B6-C954500634F9}" name="Način objave isplaćenog iznosa" totalsRowFunction="count" dataDxfId="147" totalsRowDxfId="14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15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16"/>
      <c r="D3" s="64" t="s">
        <v>13</v>
      </c>
      <c r="E3" s="64"/>
      <c r="F3" s="4"/>
    </row>
    <row r="4" spans="1:6" ht="33.75" customHeight="1" x14ac:dyDescent="0.25">
      <c r="A4" s="13" t="s">
        <v>0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42553.52+86.94+43519.12</f>
        <v>86159.58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f>1365.29+1074.57</f>
        <v>2439.8599999999997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f>7246.62+7372.31</f>
        <v>14618.93</v>
      </c>
    </row>
    <row r="10" spans="1:6" s="2" customFormat="1" ht="30" customHeight="1" x14ac:dyDescent="0.25">
      <c r="A10" s="6" t="s">
        <v>2</v>
      </c>
      <c r="B10" s="7">
        <v>18683136487</v>
      </c>
      <c r="C10" s="8" t="s">
        <v>1</v>
      </c>
      <c r="D10" s="9" t="s">
        <v>18</v>
      </c>
      <c r="E10" s="10">
        <f>140+168</f>
        <v>308</v>
      </c>
    </row>
    <row r="11" spans="1:6" s="2" customFormat="1" ht="19.5" customHeight="1" x14ac:dyDescent="0.25">
      <c r="A11" s="6"/>
      <c r="B11" s="7"/>
      <c r="C11" s="8"/>
      <c r="D11" s="11"/>
      <c r="E11" s="12"/>
    </row>
    <row r="12" spans="1:6" s="22" customFormat="1" ht="20.25" customHeight="1" x14ac:dyDescent="0.25">
      <c r="A12" s="17" t="s">
        <v>19</v>
      </c>
      <c r="B12" s="18"/>
      <c r="C12" s="19"/>
      <c r="D12" s="20"/>
      <c r="E12" s="21">
        <f>SUM(E7:E10)</f>
        <v>103526.37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A3:B3"/>
    <mergeCell ref="D2:E2"/>
    <mergeCell ref="D3:E3"/>
  </mergeCells>
  <conditionalFormatting sqref="C10:D10 A11:D12">
    <cfRule type="expression" dxfId="106" priority="40">
      <formula>MOD(ROW(),2)=0</formula>
    </cfRule>
  </conditionalFormatting>
  <conditionalFormatting sqref="E8:E12">
    <cfRule type="expression" dxfId="105" priority="38">
      <formula>MOD(ROW(),2)=0</formula>
    </cfRule>
    <cfRule type="expression" dxfId="104" priority="39">
      <formula>MOD(ROW(),2)=1</formula>
    </cfRule>
  </conditionalFormatting>
  <conditionalFormatting sqref="A10">
    <cfRule type="expression" dxfId="103" priority="34">
      <formula>MOD(ROW(),2)=0</formula>
    </cfRule>
  </conditionalFormatting>
  <conditionalFormatting sqref="A7:D7 A8:A9">
    <cfRule type="expression" dxfId="102" priority="24">
      <formula>MOD(ROW(),2)=0</formula>
    </cfRule>
  </conditionalFormatting>
  <conditionalFormatting sqref="E7">
    <cfRule type="expression" dxfId="101" priority="22">
      <formula>MOD(ROW(),2)=0</formula>
    </cfRule>
    <cfRule type="expression" dxfId="100" priority="23">
      <formula>MOD(ROW(),2)=1</formula>
    </cfRule>
  </conditionalFormatting>
  <conditionalFormatting sqref="B8:D9">
    <cfRule type="expression" dxfId="99" priority="21">
      <formula>MOD(ROW(),2)=0</formula>
    </cfRule>
  </conditionalFormatting>
  <conditionalFormatting sqref="B10">
    <cfRule type="expression" dxfId="98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F0A5-3299-4BB7-97C2-8EE8A00A425F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42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43"/>
      <c r="D3" s="64" t="s">
        <v>13</v>
      </c>
      <c r="E3" s="64"/>
      <c r="F3" s="4"/>
    </row>
    <row r="4" spans="1:6" ht="33.75" customHeight="1" x14ac:dyDescent="0.25">
      <c r="A4" s="41" t="s">
        <v>40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51864.4+15.59</f>
        <v>51879.99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736.96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8681.7900000000009</v>
      </c>
    </row>
    <row r="10" spans="1:6" s="2" customFormat="1" ht="31.5" customHeight="1" x14ac:dyDescent="0.25">
      <c r="A10" s="6" t="s">
        <v>14</v>
      </c>
      <c r="B10" s="7"/>
      <c r="C10" s="8"/>
      <c r="D10" s="9" t="s">
        <v>42</v>
      </c>
      <c r="E10" s="10">
        <f>1327.23+1812.84</f>
        <v>3140.0699999999997</v>
      </c>
    </row>
    <row r="11" spans="1:6" s="2" customFormat="1" ht="30" customHeight="1" x14ac:dyDescent="0.25">
      <c r="A11" s="6" t="s">
        <v>2</v>
      </c>
      <c r="B11" s="7">
        <v>18683136487</v>
      </c>
      <c r="C11" s="8" t="s">
        <v>1</v>
      </c>
      <c r="D11" s="9" t="s">
        <v>18</v>
      </c>
      <c r="E11" s="10">
        <v>168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22" customFormat="1" ht="20.25" customHeight="1" x14ac:dyDescent="0.25">
      <c r="A13" s="17" t="s">
        <v>41</v>
      </c>
      <c r="B13" s="18"/>
      <c r="C13" s="19"/>
      <c r="D13" s="20"/>
      <c r="E13" s="21">
        <f>SUM(E7:E11)</f>
        <v>64606.81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26" priority="9">
      <formula>MOD(ROW(),2)=0</formula>
    </cfRule>
  </conditionalFormatting>
  <conditionalFormatting sqref="E8:E13">
    <cfRule type="expression" dxfId="25" priority="7">
      <formula>MOD(ROW(),2)=0</formula>
    </cfRule>
    <cfRule type="expression" dxfId="24" priority="8">
      <formula>MOD(ROW(),2)=1</formula>
    </cfRule>
  </conditionalFormatting>
  <conditionalFormatting sqref="A11">
    <cfRule type="expression" dxfId="23" priority="6">
      <formula>MOD(ROW(),2)=0</formula>
    </cfRule>
  </conditionalFormatting>
  <conditionalFormatting sqref="A7:D7 A8:A10">
    <cfRule type="expression" dxfId="22" priority="5">
      <formula>MOD(ROW(),2)=0</formula>
    </cfRule>
  </conditionalFormatting>
  <conditionalFormatting sqref="E7">
    <cfRule type="expression" dxfId="21" priority="3">
      <formula>MOD(ROW(),2)=0</formula>
    </cfRule>
    <cfRule type="expression" dxfId="20" priority="4">
      <formula>MOD(ROW(),2)=1</formula>
    </cfRule>
  </conditionalFormatting>
  <conditionalFormatting sqref="B8:D10">
    <cfRule type="expression" dxfId="19" priority="2">
      <formula>MOD(ROW(),2)=0</formula>
    </cfRule>
  </conditionalFormatting>
  <conditionalFormatting sqref="B11">
    <cfRule type="expression" dxfId="18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7B718-03C2-44B4-826F-6775B8E796A4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45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46"/>
      <c r="D3" s="64" t="s">
        <v>13</v>
      </c>
      <c r="E3" s="64"/>
      <c r="F3" s="4"/>
    </row>
    <row r="4" spans="1:6" ht="33.75" customHeight="1" x14ac:dyDescent="0.25">
      <c r="A4" s="44" t="s">
        <v>43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v>51719.35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842.9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8672.7800000000007</v>
      </c>
    </row>
    <row r="10" spans="1:6" s="2" customFormat="1" ht="31.5" customHeight="1" x14ac:dyDescent="0.25">
      <c r="A10" s="6" t="s">
        <v>14</v>
      </c>
      <c r="B10" s="7"/>
      <c r="C10" s="8"/>
      <c r="D10" s="9" t="s">
        <v>45</v>
      </c>
      <c r="E10" s="10">
        <v>1200</v>
      </c>
    </row>
    <row r="11" spans="1:6" s="2" customFormat="1" ht="30" customHeight="1" x14ac:dyDescent="0.25">
      <c r="A11" s="6" t="s">
        <v>2</v>
      </c>
      <c r="B11" s="7">
        <v>18683136487</v>
      </c>
      <c r="C11" s="8" t="s">
        <v>1</v>
      </c>
      <c r="D11" s="9" t="s">
        <v>18</v>
      </c>
      <c r="E11" s="10">
        <v>168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22" customFormat="1" ht="20.25" customHeight="1" x14ac:dyDescent="0.25">
      <c r="A13" s="17" t="s">
        <v>44</v>
      </c>
      <c r="B13" s="18"/>
      <c r="C13" s="19"/>
      <c r="D13" s="20"/>
      <c r="E13" s="21">
        <f>SUM(E7:E11)</f>
        <v>62603.03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17" priority="9">
      <formula>MOD(ROW(),2)=0</formula>
    </cfRule>
  </conditionalFormatting>
  <conditionalFormatting sqref="E8:E13">
    <cfRule type="expression" dxfId="16" priority="7">
      <formula>MOD(ROW(),2)=0</formula>
    </cfRule>
    <cfRule type="expression" dxfId="15" priority="8">
      <formula>MOD(ROW(),2)=1</formula>
    </cfRule>
  </conditionalFormatting>
  <conditionalFormatting sqref="A11">
    <cfRule type="expression" dxfId="14" priority="6">
      <formula>MOD(ROW(),2)=0</formula>
    </cfRule>
  </conditionalFormatting>
  <conditionalFormatting sqref="A7:D7 A8:A10">
    <cfRule type="expression" dxfId="13" priority="5">
      <formula>MOD(ROW(),2)=0</formula>
    </cfRule>
  </conditionalFormatting>
  <conditionalFormatting sqref="E7">
    <cfRule type="expression" dxfId="12" priority="3">
      <formula>MOD(ROW(),2)=0</formula>
    </cfRule>
    <cfRule type="expression" dxfId="11" priority="4">
      <formula>MOD(ROW(),2)=1</formula>
    </cfRule>
  </conditionalFormatting>
  <conditionalFormatting sqref="B8:D10">
    <cfRule type="expression" dxfId="10" priority="2">
      <formula>MOD(ROW(),2)=0</formula>
    </cfRule>
  </conditionalFormatting>
  <conditionalFormatting sqref="B11">
    <cfRule type="expression" dxfId="9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7214B-DFC9-4AC2-AF04-8789900EF497}">
  <sheetPr>
    <tabColor theme="4" tint="-0.499984740745262"/>
    <pageSetUpPr autoPageBreaks="0" fitToPage="1"/>
  </sheetPr>
  <dimension ref="A1:F17"/>
  <sheetViews>
    <sheetView showGridLines="0" tabSelected="1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57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58"/>
      <c r="D3" s="64" t="s">
        <v>13</v>
      </c>
      <c r="E3" s="64"/>
      <c r="F3" s="4"/>
    </row>
    <row r="4" spans="1:6" ht="33.75" customHeight="1" x14ac:dyDescent="0.25">
      <c r="A4" s="56" t="s">
        <v>46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v>50774.6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537.09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8466.41</v>
      </c>
    </row>
    <row r="10" spans="1:6" s="2" customFormat="1" ht="31.5" customHeight="1" x14ac:dyDescent="0.25">
      <c r="A10" s="6" t="s">
        <v>14</v>
      </c>
      <c r="B10" s="7"/>
      <c r="C10" s="8"/>
      <c r="D10" s="9" t="s">
        <v>48</v>
      </c>
      <c r="E10" s="10">
        <v>6900</v>
      </c>
    </row>
    <row r="11" spans="1:6" s="2" customFormat="1" ht="31.5" customHeight="1" x14ac:dyDescent="0.25">
      <c r="A11" s="6" t="s">
        <v>14</v>
      </c>
      <c r="B11" s="7"/>
      <c r="C11" s="8"/>
      <c r="D11" s="9" t="s">
        <v>50</v>
      </c>
      <c r="E11" s="10">
        <v>882.88</v>
      </c>
    </row>
    <row r="12" spans="1:6" s="2" customFormat="1" ht="31.5" customHeight="1" x14ac:dyDescent="0.25">
      <c r="A12" s="6" t="s">
        <v>51</v>
      </c>
      <c r="B12" s="7"/>
      <c r="C12" s="8"/>
      <c r="D12" s="9" t="s">
        <v>49</v>
      </c>
      <c r="E12" s="10">
        <v>783.96</v>
      </c>
    </row>
    <row r="13" spans="1:6" s="2" customFormat="1" ht="30" customHeight="1" x14ac:dyDescent="0.25">
      <c r="A13" s="6" t="s">
        <v>2</v>
      </c>
      <c r="B13" s="7">
        <v>18683136487</v>
      </c>
      <c r="C13" s="8" t="s">
        <v>1</v>
      </c>
      <c r="D13" s="9" t="s">
        <v>18</v>
      </c>
      <c r="E13" s="10">
        <v>168</v>
      </c>
    </row>
    <row r="14" spans="1:6" s="2" customFormat="1" ht="19.5" customHeight="1" x14ac:dyDescent="0.25">
      <c r="A14" s="6"/>
      <c r="B14" s="7"/>
      <c r="C14" s="8"/>
      <c r="D14" s="11"/>
      <c r="E14" s="12"/>
    </row>
    <row r="15" spans="1:6" s="22" customFormat="1" ht="20.25" customHeight="1" x14ac:dyDescent="0.25">
      <c r="A15" s="17" t="s">
        <v>47</v>
      </c>
      <c r="B15" s="18"/>
      <c r="C15" s="19"/>
      <c r="D15" s="20"/>
      <c r="E15" s="21">
        <f>SUM(E7:E13)</f>
        <v>68512.94</v>
      </c>
    </row>
    <row r="16" spans="1:6" s="2" customFormat="1" ht="33.950000000000003" customHeight="1" x14ac:dyDescent="0.25">
      <c r="A16" s="5"/>
      <c r="B16" s="5"/>
      <c r="C16" s="5"/>
      <c r="D16" s="5"/>
      <c r="E16" s="5"/>
    </row>
    <row r="17" spans="1:5" s="2" customFormat="1" ht="33.950000000000003" customHeight="1" x14ac:dyDescent="0.25">
      <c r="A17" s="5"/>
      <c r="B17" s="5"/>
      <c r="C17" s="5"/>
      <c r="D17" s="5"/>
      <c r="E17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3:D13 A14:D15">
    <cfRule type="expression" dxfId="8" priority="9">
      <formula>MOD(ROW(),2)=0</formula>
    </cfRule>
  </conditionalFormatting>
  <conditionalFormatting sqref="E8:E15">
    <cfRule type="expression" dxfId="7" priority="7">
      <formula>MOD(ROW(),2)=0</formula>
    </cfRule>
    <cfRule type="expression" dxfId="6" priority="8">
      <formula>MOD(ROW(),2)=1</formula>
    </cfRule>
  </conditionalFormatting>
  <conditionalFormatting sqref="A13">
    <cfRule type="expression" dxfId="5" priority="6">
      <formula>MOD(ROW(),2)=0</formula>
    </cfRule>
  </conditionalFormatting>
  <conditionalFormatting sqref="A7:D7 A8:A12">
    <cfRule type="expression" dxfId="4" priority="5">
      <formula>MOD(ROW(),2)=0</formula>
    </cfRule>
  </conditionalFormatting>
  <conditionalFormatting sqref="E7">
    <cfRule type="expression" dxfId="3" priority="3">
      <formula>MOD(ROW(),2)=0</formula>
    </cfRule>
    <cfRule type="expression" dxfId="2" priority="4">
      <formula>MOD(ROW(),2)=1</formula>
    </cfRule>
  </conditionalFormatting>
  <conditionalFormatting sqref="B8:D12">
    <cfRule type="expression" dxfId="1" priority="2">
      <formula>MOD(ROW(),2)=0</formula>
    </cfRule>
  </conditionalFormatting>
  <conditionalFormatting sqref="B13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D20A8-5F6D-4410-9BA9-708DE922AD03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27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28"/>
      <c r="D3" s="64" t="s">
        <v>13</v>
      </c>
      <c r="E3" s="64"/>
      <c r="F3" s="4"/>
    </row>
    <row r="4" spans="1:6" ht="33.75" customHeight="1" x14ac:dyDescent="0.25">
      <c r="A4" s="26" t="s">
        <v>22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42.79+42779.7</f>
        <v>42822.49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1089.71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7245.52</v>
      </c>
    </row>
    <row r="10" spans="1:6" s="2" customFormat="1" ht="30" customHeight="1" x14ac:dyDescent="0.25">
      <c r="A10" s="6" t="s">
        <v>2</v>
      </c>
      <c r="B10" s="7">
        <v>18683136487</v>
      </c>
      <c r="C10" s="8" t="s">
        <v>1</v>
      </c>
      <c r="D10" s="9" t="s">
        <v>18</v>
      </c>
      <c r="E10" s="10">
        <v>168</v>
      </c>
    </row>
    <row r="11" spans="1:6" s="2" customFormat="1" ht="19.5" customHeight="1" x14ac:dyDescent="0.25">
      <c r="A11" s="6"/>
      <c r="B11" s="7"/>
      <c r="C11" s="8"/>
      <c r="D11" s="11"/>
      <c r="E11" s="12"/>
    </row>
    <row r="12" spans="1:6" s="22" customFormat="1" ht="20.25" customHeight="1" x14ac:dyDescent="0.25">
      <c r="A12" s="17" t="s">
        <v>21</v>
      </c>
      <c r="B12" s="18"/>
      <c r="C12" s="19"/>
      <c r="D12" s="20"/>
      <c r="E12" s="21">
        <f>SUM(E7:E10)</f>
        <v>51325.72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97" priority="9">
      <formula>MOD(ROW(),2)=0</formula>
    </cfRule>
  </conditionalFormatting>
  <conditionalFormatting sqref="E8:E12">
    <cfRule type="expression" dxfId="96" priority="7">
      <formula>MOD(ROW(),2)=0</formula>
    </cfRule>
    <cfRule type="expression" dxfId="95" priority="8">
      <formula>MOD(ROW(),2)=1</formula>
    </cfRule>
  </conditionalFormatting>
  <conditionalFormatting sqref="A10">
    <cfRule type="expression" dxfId="94" priority="6">
      <formula>MOD(ROW(),2)=0</formula>
    </cfRule>
  </conditionalFormatting>
  <conditionalFormatting sqref="A7:D7 A8:A9">
    <cfRule type="expression" dxfId="93" priority="5">
      <formula>MOD(ROW(),2)=0</formula>
    </cfRule>
  </conditionalFormatting>
  <conditionalFormatting sqref="E7">
    <cfRule type="expression" dxfId="92" priority="3">
      <formula>MOD(ROW(),2)=0</formula>
    </cfRule>
    <cfRule type="expression" dxfId="91" priority="4">
      <formula>MOD(ROW(),2)=1</formula>
    </cfRule>
  </conditionalFormatting>
  <conditionalFormatting sqref="B8:D9">
    <cfRule type="expression" dxfId="90" priority="2">
      <formula>MOD(ROW(),2)=0</formula>
    </cfRule>
  </conditionalFormatting>
  <conditionalFormatting sqref="B10">
    <cfRule type="expression" dxfId="89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A7DA-2AD9-405B-B06F-C15C36BCC6F5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30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31"/>
      <c r="D3" s="64" t="s">
        <v>13</v>
      </c>
      <c r="E3" s="64"/>
      <c r="F3" s="4"/>
    </row>
    <row r="4" spans="1:6" ht="33.75" customHeight="1" x14ac:dyDescent="0.25">
      <c r="A4" s="29" t="s">
        <v>23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52158.17+63.22+679.03</f>
        <v>52900.42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679.03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8728.5499999999993</v>
      </c>
    </row>
    <row r="10" spans="1:6" s="2" customFormat="1" ht="30" customHeight="1" x14ac:dyDescent="0.25">
      <c r="A10" s="6" t="s">
        <v>2</v>
      </c>
      <c r="B10" s="7">
        <v>18683136487</v>
      </c>
      <c r="C10" s="8" t="s">
        <v>1</v>
      </c>
      <c r="D10" s="9" t="s">
        <v>18</v>
      </c>
      <c r="E10" s="10">
        <v>168</v>
      </c>
    </row>
    <row r="11" spans="1:6" s="2" customFormat="1" ht="19.5" customHeight="1" x14ac:dyDescent="0.25">
      <c r="A11" s="6"/>
      <c r="B11" s="7"/>
      <c r="C11" s="8"/>
      <c r="D11" s="11"/>
      <c r="E11" s="12"/>
    </row>
    <row r="12" spans="1:6" s="22" customFormat="1" ht="20.25" customHeight="1" x14ac:dyDescent="0.25">
      <c r="A12" s="17" t="s">
        <v>24</v>
      </c>
      <c r="B12" s="18"/>
      <c r="C12" s="19"/>
      <c r="D12" s="20"/>
      <c r="E12" s="21">
        <f>SUM(E7:E10)</f>
        <v>62476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88" priority="9">
      <formula>MOD(ROW(),2)=0</formula>
    </cfRule>
  </conditionalFormatting>
  <conditionalFormatting sqref="E8:E12">
    <cfRule type="expression" dxfId="87" priority="7">
      <formula>MOD(ROW(),2)=0</formula>
    </cfRule>
    <cfRule type="expression" dxfId="86" priority="8">
      <formula>MOD(ROW(),2)=1</formula>
    </cfRule>
  </conditionalFormatting>
  <conditionalFormatting sqref="A10">
    <cfRule type="expression" dxfId="85" priority="6">
      <formula>MOD(ROW(),2)=0</formula>
    </cfRule>
  </conditionalFormatting>
  <conditionalFormatting sqref="A7:D7 A8:A9">
    <cfRule type="expression" dxfId="84" priority="5">
      <formula>MOD(ROW(),2)=0</formula>
    </cfRule>
  </conditionalFormatting>
  <conditionalFormatting sqref="E7">
    <cfRule type="expression" dxfId="83" priority="3">
      <formula>MOD(ROW(),2)=0</formula>
    </cfRule>
    <cfRule type="expression" dxfId="82" priority="4">
      <formula>MOD(ROW(),2)=1</formula>
    </cfRule>
  </conditionalFormatting>
  <conditionalFormatting sqref="B8:D9">
    <cfRule type="expression" dxfId="81" priority="2">
      <formula>MOD(ROW(),2)=0</formula>
    </cfRule>
  </conditionalFormatting>
  <conditionalFormatting sqref="B10">
    <cfRule type="expression" dxfId="80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32D9F-E164-471B-B044-386BF217153F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33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34"/>
      <c r="D3" s="64" t="s">
        <v>13</v>
      </c>
      <c r="E3" s="64"/>
      <c r="F3" s="4"/>
    </row>
    <row r="4" spans="1:6" ht="33.75" customHeight="1" x14ac:dyDescent="0.25">
      <c r="A4" s="32" t="s">
        <v>25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51042.6-32.1</f>
        <v>51010.5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1074.31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8599.2900000000009</v>
      </c>
    </row>
    <row r="10" spans="1:6" s="2" customFormat="1" ht="31.5" customHeight="1" x14ac:dyDescent="0.25">
      <c r="A10" s="6" t="s">
        <v>14</v>
      </c>
      <c r="B10" s="7"/>
      <c r="C10" s="8"/>
      <c r="D10" s="9" t="s">
        <v>29</v>
      </c>
      <c r="E10" s="10">
        <v>444.54</v>
      </c>
    </row>
    <row r="11" spans="1:6" s="2" customFormat="1" ht="30" customHeight="1" x14ac:dyDescent="0.25">
      <c r="A11" s="6" t="s">
        <v>2</v>
      </c>
      <c r="B11" s="7">
        <v>18683136487</v>
      </c>
      <c r="C11" s="8" t="s">
        <v>1</v>
      </c>
      <c r="D11" s="9" t="s">
        <v>18</v>
      </c>
      <c r="E11" s="10">
        <v>168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22" customFormat="1" ht="20.25" customHeight="1" x14ac:dyDescent="0.25">
      <c r="A13" s="17" t="s">
        <v>27</v>
      </c>
      <c r="B13" s="18"/>
      <c r="C13" s="19"/>
      <c r="D13" s="20"/>
      <c r="E13" s="21">
        <f>SUM(E7:E11)</f>
        <v>61296.639999999999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79" priority="9">
      <formula>MOD(ROW(),2)=0</formula>
    </cfRule>
  </conditionalFormatting>
  <conditionalFormatting sqref="E8:E13">
    <cfRule type="expression" dxfId="78" priority="7">
      <formula>MOD(ROW(),2)=0</formula>
    </cfRule>
    <cfRule type="expression" dxfId="77" priority="8">
      <formula>MOD(ROW(),2)=1</formula>
    </cfRule>
  </conditionalFormatting>
  <conditionalFormatting sqref="A11">
    <cfRule type="expression" dxfId="76" priority="6">
      <formula>MOD(ROW(),2)=0</formula>
    </cfRule>
  </conditionalFormatting>
  <conditionalFormatting sqref="A7:D7 A8:A10">
    <cfRule type="expression" dxfId="75" priority="5">
      <formula>MOD(ROW(),2)=0</formula>
    </cfRule>
  </conditionalFormatting>
  <conditionalFormatting sqref="E7">
    <cfRule type="expression" dxfId="74" priority="3">
      <formula>MOD(ROW(),2)=0</formula>
    </cfRule>
    <cfRule type="expression" dxfId="73" priority="4">
      <formula>MOD(ROW(),2)=1</formula>
    </cfRule>
  </conditionalFormatting>
  <conditionalFormatting sqref="B8:D10">
    <cfRule type="expression" dxfId="72" priority="2">
      <formula>MOD(ROW(),2)=0</formula>
    </cfRule>
  </conditionalFormatting>
  <conditionalFormatting sqref="B11">
    <cfRule type="expression" dxfId="71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5DD52-2B7A-467B-9B76-95BD0C380868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33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34"/>
      <c r="D3" s="64" t="s">
        <v>13</v>
      </c>
      <c r="E3" s="64"/>
      <c r="F3" s="4"/>
    </row>
    <row r="4" spans="1:6" ht="33.75" customHeight="1" x14ac:dyDescent="0.25">
      <c r="A4" s="32" t="s">
        <v>26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v>52117.7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1082.17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8783.26</v>
      </c>
    </row>
    <row r="10" spans="1:6" s="2" customFormat="1" ht="30" customHeight="1" x14ac:dyDescent="0.25">
      <c r="A10" s="6" t="s">
        <v>2</v>
      </c>
      <c r="B10" s="7">
        <v>18683136487</v>
      </c>
      <c r="C10" s="8" t="s">
        <v>1</v>
      </c>
      <c r="D10" s="9" t="s">
        <v>18</v>
      </c>
      <c r="E10" s="10">
        <v>168</v>
      </c>
    </row>
    <row r="11" spans="1:6" s="2" customFormat="1" ht="19.5" customHeight="1" x14ac:dyDescent="0.25">
      <c r="A11" s="6"/>
      <c r="B11" s="7"/>
      <c r="C11" s="8"/>
      <c r="D11" s="11"/>
      <c r="E11" s="12"/>
    </row>
    <row r="12" spans="1:6" s="22" customFormat="1" ht="20.25" customHeight="1" x14ac:dyDescent="0.25">
      <c r="A12" s="17" t="s">
        <v>28</v>
      </c>
      <c r="B12" s="18"/>
      <c r="C12" s="19"/>
      <c r="D12" s="20"/>
      <c r="E12" s="21">
        <f>SUM(E7:E10)</f>
        <v>62151.13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70" priority="9">
      <formula>MOD(ROW(),2)=0</formula>
    </cfRule>
  </conditionalFormatting>
  <conditionalFormatting sqref="E8:E12">
    <cfRule type="expression" dxfId="69" priority="7">
      <formula>MOD(ROW(),2)=0</formula>
    </cfRule>
    <cfRule type="expression" dxfId="68" priority="8">
      <formula>MOD(ROW(),2)=1</formula>
    </cfRule>
  </conditionalFormatting>
  <conditionalFormatting sqref="A10">
    <cfRule type="expression" dxfId="67" priority="6">
      <formula>MOD(ROW(),2)=0</formula>
    </cfRule>
  </conditionalFormatting>
  <conditionalFormatting sqref="A7:D7 A8:A9">
    <cfRule type="expression" dxfId="66" priority="5">
      <formula>MOD(ROW(),2)=0</formula>
    </cfRule>
  </conditionalFormatting>
  <conditionalFormatting sqref="E7">
    <cfRule type="expression" dxfId="65" priority="3">
      <formula>MOD(ROW(),2)=0</formula>
    </cfRule>
    <cfRule type="expression" dxfId="64" priority="4">
      <formula>MOD(ROW(),2)=1</formula>
    </cfRule>
  </conditionalFormatting>
  <conditionalFormatting sqref="B8:D9">
    <cfRule type="expression" dxfId="63" priority="2">
      <formula>MOD(ROW(),2)=0</formula>
    </cfRule>
  </conditionalFormatting>
  <conditionalFormatting sqref="B10">
    <cfRule type="expression" dxfId="62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0EC2-8BBE-4A66-A6CD-E451B0978EFC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E4" sqref="E4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36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37"/>
      <c r="D3" s="64" t="s">
        <v>13</v>
      </c>
      <c r="E3" s="64"/>
      <c r="F3" s="4"/>
    </row>
    <row r="4" spans="1:6" ht="33.75" customHeight="1" x14ac:dyDescent="0.25">
      <c r="A4" s="35" t="s">
        <v>31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52758.83-32.1</f>
        <v>52726.73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346.62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8762.3799999999992</v>
      </c>
    </row>
    <row r="10" spans="1:6" s="2" customFormat="1" ht="31.5" customHeight="1" x14ac:dyDescent="0.25">
      <c r="A10" s="6" t="s">
        <v>14</v>
      </c>
      <c r="B10" s="7"/>
      <c r="C10" s="8"/>
      <c r="D10" s="9" t="s">
        <v>30</v>
      </c>
      <c r="E10" s="10">
        <v>7500</v>
      </c>
    </row>
    <row r="11" spans="1:6" s="2" customFormat="1" ht="30" customHeight="1" x14ac:dyDescent="0.25">
      <c r="A11" s="6" t="s">
        <v>2</v>
      </c>
      <c r="B11" s="7">
        <v>18683136487</v>
      </c>
      <c r="C11" s="8" t="s">
        <v>1</v>
      </c>
      <c r="D11" s="9" t="s">
        <v>18</v>
      </c>
      <c r="E11" s="10">
        <v>168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22" customFormat="1" ht="20.25" customHeight="1" x14ac:dyDescent="0.25">
      <c r="A13" s="17" t="s">
        <v>32</v>
      </c>
      <c r="B13" s="18"/>
      <c r="C13" s="19"/>
      <c r="D13" s="20"/>
      <c r="E13" s="21">
        <f>SUM(E7:E11)</f>
        <v>69503.73000000001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61" priority="9">
      <formula>MOD(ROW(),2)=0</formula>
    </cfRule>
  </conditionalFormatting>
  <conditionalFormatting sqref="E8:E13">
    <cfRule type="expression" dxfId="60" priority="7">
      <formula>MOD(ROW(),2)=0</formula>
    </cfRule>
    <cfRule type="expression" dxfId="59" priority="8">
      <formula>MOD(ROW(),2)=1</formula>
    </cfRule>
  </conditionalFormatting>
  <conditionalFormatting sqref="A11">
    <cfRule type="expression" dxfId="58" priority="6">
      <formula>MOD(ROW(),2)=0</formula>
    </cfRule>
  </conditionalFormatting>
  <conditionalFormatting sqref="A7:D7 A8:A10">
    <cfRule type="expression" dxfId="57" priority="5">
      <formula>MOD(ROW(),2)=0</formula>
    </cfRule>
  </conditionalFormatting>
  <conditionalFormatting sqref="E7">
    <cfRule type="expression" dxfId="56" priority="3">
      <formula>MOD(ROW(),2)=0</formula>
    </cfRule>
    <cfRule type="expression" dxfId="55" priority="4">
      <formula>MOD(ROW(),2)=1</formula>
    </cfRule>
  </conditionalFormatting>
  <conditionalFormatting sqref="B8:D10">
    <cfRule type="expression" dxfId="54" priority="2">
      <formula>MOD(ROW(),2)=0</formula>
    </cfRule>
  </conditionalFormatting>
  <conditionalFormatting sqref="B11">
    <cfRule type="expression" dxfId="53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66E74-A5C1-463C-B270-16F79FE23B8D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39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40"/>
      <c r="D3" s="64" t="s">
        <v>13</v>
      </c>
      <c r="E3" s="64"/>
      <c r="F3" s="4"/>
    </row>
    <row r="4" spans="1:6" ht="33.75" customHeight="1" x14ac:dyDescent="0.25">
      <c r="A4" s="38" t="s">
        <v>33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f>49906.01-32.1</f>
        <v>49873.91</v>
      </c>
    </row>
    <row r="8" spans="1:6" s="2" customFormat="1" ht="31.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17</v>
      </c>
      <c r="E8" s="10">
        <v>8234.49</v>
      </c>
    </row>
    <row r="9" spans="1:6" s="2" customFormat="1" ht="30" customHeight="1" x14ac:dyDescent="0.25">
      <c r="A9" s="6" t="s">
        <v>2</v>
      </c>
      <c r="B9" s="7">
        <v>18683136487</v>
      </c>
      <c r="C9" s="8" t="s">
        <v>1</v>
      </c>
      <c r="D9" s="9" t="s">
        <v>18</v>
      </c>
      <c r="E9" s="10">
        <v>168</v>
      </c>
    </row>
    <row r="10" spans="1:6" s="2" customFormat="1" ht="19.5" customHeight="1" x14ac:dyDescent="0.25">
      <c r="A10" s="6"/>
      <c r="B10" s="7"/>
      <c r="C10" s="8"/>
      <c r="D10" s="11"/>
      <c r="E10" s="12"/>
    </row>
    <row r="11" spans="1:6" s="22" customFormat="1" ht="20.25" customHeight="1" x14ac:dyDescent="0.25">
      <c r="A11" s="17" t="s">
        <v>34</v>
      </c>
      <c r="B11" s="18"/>
      <c r="C11" s="19"/>
      <c r="D11" s="20"/>
      <c r="E11" s="21">
        <f>SUM(E7:E9)</f>
        <v>58276.4</v>
      </c>
    </row>
    <row r="12" spans="1:6" s="2" customFormat="1" ht="33.950000000000003" customHeight="1" x14ac:dyDescent="0.25">
      <c r="A12" s="5"/>
      <c r="B12" s="5"/>
      <c r="C12" s="5"/>
      <c r="D12" s="5"/>
      <c r="E12" s="5"/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9:D9 A10:D11 A8:D8">
    <cfRule type="expression" dxfId="52" priority="9">
      <formula>MOD(ROW(),2)=0</formula>
    </cfRule>
  </conditionalFormatting>
  <conditionalFormatting sqref="E8:E11">
    <cfRule type="expression" dxfId="51" priority="7">
      <formula>MOD(ROW(),2)=0</formula>
    </cfRule>
    <cfRule type="expression" dxfId="50" priority="8">
      <formula>MOD(ROW(),2)=1</formula>
    </cfRule>
  </conditionalFormatting>
  <conditionalFormatting sqref="A9">
    <cfRule type="expression" dxfId="49" priority="6">
      <formula>MOD(ROW(),2)=0</formula>
    </cfRule>
  </conditionalFormatting>
  <conditionalFormatting sqref="A7:D7">
    <cfRule type="expression" dxfId="48" priority="5">
      <formula>MOD(ROW(),2)=0</formula>
    </cfRule>
  </conditionalFormatting>
  <conditionalFormatting sqref="E7">
    <cfRule type="expression" dxfId="47" priority="3">
      <formula>MOD(ROW(),2)=0</formula>
    </cfRule>
    <cfRule type="expression" dxfId="46" priority="4">
      <formula>MOD(ROW(),2)=1</formula>
    </cfRule>
  </conditionalFormatting>
  <conditionalFormatting sqref="B9">
    <cfRule type="expression" dxfId="45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7A54F-B938-4F29-8375-68774A49B73F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39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40"/>
      <c r="D3" s="64" t="s">
        <v>13</v>
      </c>
      <c r="E3" s="64"/>
      <c r="F3" s="4"/>
    </row>
    <row r="4" spans="1:6" ht="33.75" customHeight="1" x14ac:dyDescent="0.25">
      <c r="A4" s="38" t="s">
        <v>36</v>
      </c>
      <c r="B4" s="14"/>
      <c r="C4" s="14"/>
      <c r="D4" s="14"/>
      <c r="E4" s="14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2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2" customFormat="1" ht="31.5" customHeight="1" x14ac:dyDescent="0.25">
      <c r="A7" s="6" t="s">
        <v>14</v>
      </c>
      <c r="B7" s="7"/>
      <c r="C7" s="8"/>
      <c r="D7" s="9" t="s">
        <v>15</v>
      </c>
      <c r="E7" s="10">
        <v>48798.36</v>
      </c>
    </row>
    <row r="8" spans="1:6" s="2" customFormat="1" ht="24.75" customHeight="1" x14ac:dyDescent="0.25">
      <c r="A8" s="6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333.9</v>
      </c>
    </row>
    <row r="9" spans="1:6" s="2" customFormat="1" ht="31.5" customHeight="1" x14ac:dyDescent="0.25">
      <c r="A9" s="6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8106.8</v>
      </c>
    </row>
    <row r="10" spans="1:6" s="2" customFormat="1" ht="30" customHeight="1" x14ac:dyDescent="0.25">
      <c r="A10" s="6" t="s">
        <v>2</v>
      </c>
      <c r="B10" s="7">
        <v>18683136487</v>
      </c>
      <c r="C10" s="8" t="s">
        <v>1</v>
      </c>
      <c r="D10" s="9" t="s">
        <v>18</v>
      </c>
      <c r="E10" s="10">
        <v>168</v>
      </c>
    </row>
    <row r="11" spans="1:6" s="2" customFormat="1" ht="19.5" customHeight="1" x14ac:dyDescent="0.25">
      <c r="A11" s="6"/>
      <c r="B11" s="7"/>
      <c r="C11" s="8"/>
      <c r="D11" s="11"/>
      <c r="E11" s="12"/>
    </row>
    <row r="12" spans="1:6" s="22" customFormat="1" ht="20.25" customHeight="1" x14ac:dyDescent="0.25">
      <c r="A12" s="17" t="s">
        <v>35</v>
      </c>
      <c r="B12" s="18"/>
      <c r="C12" s="19"/>
      <c r="D12" s="20"/>
      <c r="E12" s="21">
        <f>SUM(E7:E10)</f>
        <v>57407.060000000005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">
    <cfRule type="expression" dxfId="44" priority="9">
      <formula>MOD(ROW(),2)=0</formula>
    </cfRule>
  </conditionalFormatting>
  <conditionalFormatting sqref="E8:E12">
    <cfRule type="expression" dxfId="43" priority="7">
      <formula>MOD(ROW(),2)=0</formula>
    </cfRule>
    <cfRule type="expression" dxfId="42" priority="8">
      <formula>MOD(ROW(),2)=1</formula>
    </cfRule>
  </conditionalFormatting>
  <conditionalFormatting sqref="A10">
    <cfRule type="expression" dxfId="41" priority="6">
      <formula>MOD(ROW(),2)=0</formula>
    </cfRule>
  </conditionalFormatting>
  <conditionalFormatting sqref="A7:D7 A8:A9">
    <cfRule type="expression" dxfId="40" priority="5">
      <formula>MOD(ROW(),2)=0</formula>
    </cfRule>
  </conditionalFormatting>
  <conditionalFormatting sqref="E7">
    <cfRule type="expression" dxfId="39" priority="3">
      <formula>MOD(ROW(),2)=0</formula>
    </cfRule>
    <cfRule type="expression" dxfId="38" priority="4">
      <formula>MOD(ROW(),2)=1</formula>
    </cfRule>
  </conditionalFormatting>
  <conditionalFormatting sqref="B8:D9">
    <cfRule type="expression" dxfId="37" priority="2">
      <formula>MOD(ROW(),2)=0</formula>
    </cfRule>
  </conditionalFormatting>
  <conditionalFormatting sqref="B10">
    <cfRule type="expression" dxfId="36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1FBD6-0CD0-4AEB-BC93-1E36733F3F17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A13" sqref="A13"/>
    </sheetView>
  </sheetViews>
  <sheetFormatPr defaultColWidth="9" defaultRowHeight="33.950000000000003" customHeight="1" x14ac:dyDescent="0.25"/>
  <cols>
    <col min="1" max="1" width="37.140625" style="55" customWidth="1"/>
    <col min="2" max="2" width="19.85546875" style="55" customWidth="1"/>
    <col min="3" max="3" width="23.42578125" style="55" customWidth="1"/>
    <col min="4" max="4" width="36.7109375" style="55" customWidth="1"/>
    <col min="5" max="5" width="18.7109375" style="55" customWidth="1"/>
    <col min="6" max="6" width="0.28515625" style="47" customWidth="1"/>
    <col min="7" max="7" width="11.28515625" style="47" customWidth="1"/>
    <col min="8" max="9" width="9" style="47"/>
    <col min="10" max="12" width="9.42578125" style="47" customWidth="1"/>
    <col min="13" max="16384" width="9" style="47"/>
  </cols>
  <sheetData>
    <row r="1" spans="1:6" ht="28.5" customHeight="1" thickBot="1" x14ac:dyDescent="0.3">
      <c r="A1" s="60" t="s">
        <v>8</v>
      </c>
      <c r="B1" s="60"/>
      <c r="C1" s="60"/>
      <c r="D1" s="60"/>
      <c r="E1" s="60"/>
      <c r="F1" s="3"/>
    </row>
    <row r="2" spans="1:6" ht="21" customHeight="1" thickTop="1" x14ac:dyDescent="0.25">
      <c r="A2" s="61" t="s">
        <v>9</v>
      </c>
      <c r="B2" s="61"/>
      <c r="C2" s="42" t="s">
        <v>11</v>
      </c>
      <c r="D2" s="63" t="s">
        <v>12</v>
      </c>
      <c r="E2" s="63"/>
      <c r="F2" s="4"/>
    </row>
    <row r="3" spans="1:6" ht="21" customHeight="1" x14ac:dyDescent="0.25">
      <c r="A3" s="62" t="s">
        <v>10</v>
      </c>
      <c r="B3" s="62"/>
      <c r="C3" s="43"/>
      <c r="D3" s="64" t="s">
        <v>13</v>
      </c>
      <c r="E3" s="64"/>
      <c r="F3" s="4"/>
    </row>
    <row r="4" spans="1:6" ht="33.75" customHeight="1" x14ac:dyDescent="0.25">
      <c r="A4" s="41" t="s">
        <v>37</v>
      </c>
      <c r="B4" s="48"/>
      <c r="C4" s="48"/>
      <c r="D4" s="48"/>
      <c r="E4" s="48"/>
    </row>
    <row r="5" spans="1:6" ht="25.5" customHeight="1" x14ac:dyDescent="0.25">
      <c r="A5" s="59" t="s">
        <v>7</v>
      </c>
      <c r="B5" s="59"/>
      <c r="C5" s="59"/>
      <c r="D5" s="59"/>
      <c r="E5" s="59"/>
    </row>
    <row r="6" spans="1:6" s="49" customFormat="1" ht="51" customHeight="1" x14ac:dyDescent="0.25">
      <c r="A6" s="23" t="s">
        <v>3</v>
      </c>
      <c r="B6" s="25" t="s">
        <v>4</v>
      </c>
      <c r="C6" s="25" t="s">
        <v>5</v>
      </c>
      <c r="D6" s="25" t="s">
        <v>6</v>
      </c>
      <c r="E6" s="24" t="s">
        <v>20</v>
      </c>
    </row>
    <row r="7" spans="1:6" s="49" customFormat="1" ht="31.5" customHeight="1" x14ac:dyDescent="0.25">
      <c r="A7" s="7" t="s">
        <v>14</v>
      </c>
      <c r="B7" s="7"/>
      <c r="C7" s="8"/>
      <c r="D7" s="9" t="s">
        <v>15</v>
      </c>
      <c r="E7" s="10">
        <f>50614.06+145.16</f>
        <v>50759.22</v>
      </c>
    </row>
    <row r="8" spans="1:6" s="49" customFormat="1" ht="24.75" customHeight="1" x14ac:dyDescent="0.25">
      <c r="A8" s="7" t="s">
        <v>14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537.71</v>
      </c>
    </row>
    <row r="9" spans="1:6" s="49" customFormat="1" ht="31.5" customHeight="1" x14ac:dyDescent="0.25">
      <c r="A9" s="7" t="s">
        <v>14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17</v>
      </c>
      <c r="E9" s="10">
        <v>8471.82</v>
      </c>
    </row>
    <row r="10" spans="1:6" s="49" customFormat="1" ht="31.5" customHeight="1" x14ac:dyDescent="0.25">
      <c r="A10" s="7" t="s">
        <v>14</v>
      </c>
      <c r="B10" s="7"/>
      <c r="C10" s="8"/>
      <c r="D10" s="9" t="s">
        <v>38</v>
      </c>
      <c r="E10" s="10">
        <v>2119.91</v>
      </c>
    </row>
    <row r="11" spans="1:6" s="49" customFormat="1" ht="30" customHeight="1" x14ac:dyDescent="0.25">
      <c r="A11" s="7" t="s">
        <v>2</v>
      </c>
      <c r="B11" s="7">
        <v>18683136487</v>
      </c>
      <c r="C11" s="8" t="s">
        <v>1</v>
      </c>
      <c r="D11" s="9" t="s">
        <v>18</v>
      </c>
      <c r="E11" s="10">
        <v>168</v>
      </c>
    </row>
    <row r="12" spans="1:6" s="49" customFormat="1" ht="19.5" customHeight="1" x14ac:dyDescent="0.25">
      <c r="A12" s="7"/>
      <c r="B12" s="7"/>
      <c r="C12" s="8"/>
      <c r="D12" s="11"/>
      <c r="E12" s="12"/>
    </row>
    <row r="13" spans="1:6" s="54" customFormat="1" ht="20.25" customHeight="1" x14ac:dyDescent="0.25">
      <c r="A13" s="50" t="s">
        <v>39</v>
      </c>
      <c r="B13" s="51"/>
      <c r="C13" s="52"/>
      <c r="D13" s="53"/>
      <c r="E13" s="21">
        <f>SUM(E7:E11)</f>
        <v>62056.66</v>
      </c>
    </row>
    <row r="14" spans="1:6" s="49" customFormat="1" ht="33.950000000000003" customHeight="1" x14ac:dyDescent="0.25">
      <c r="A14" s="55"/>
      <c r="B14" s="55"/>
      <c r="C14" s="55"/>
      <c r="D14" s="55"/>
      <c r="E14" s="55"/>
    </row>
    <row r="15" spans="1:6" s="49" customFormat="1" ht="33.950000000000003" customHeight="1" x14ac:dyDescent="0.25">
      <c r="A15" s="55"/>
      <c r="B15" s="55"/>
      <c r="C15" s="55"/>
      <c r="D15" s="55"/>
      <c r="E15" s="55"/>
    </row>
  </sheetData>
  <sheetProtection algorithmName="SHA-512" hashValue="xlYrHnTRab09yCgbd9iAgwYI/7QdI0b55VG374yTSGOxOAmYrRAtvoUE+GH4JwQp2rpxAEVXjO3Avno5Qm2cww==" saltValue="KN3xBfG8TE/vnWwqA3rsOw==" spinCount="100000" sheet="1" objects="1" scenarios="1"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35" priority="9">
      <formula>MOD(ROW(),2)=0</formula>
    </cfRule>
  </conditionalFormatting>
  <conditionalFormatting sqref="E8:E13">
    <cfRule type="expression" dxfId="34" priority="7">
      <formula>MOD(ROW(),2)=0</formula>
    </cfRule>
    <cfRule type="expression" dxfId="33" priority="8">
      <formula>MOD(ROW(),2)=1</formula>
    </cfRule>
  </conditionalFormatting>
  <conditionalFormatting sqref="A11">
    <cfRule type="expression" dxfId="32" priority="6">
      <formula>MOD(ROW(),2)=0</formula>
    </cfRule>
  </conditionalFormatting>
  <conditionalFormatting sqref="A7:D7 A8:A10">
    <cfRule type="expression" dxfId="31" priority="5">
      <formula>MOD(ROW(),2)=0</formula>
    </cfRule>
  </conditionalFormatting>
  <conditionalFormatting sqref="E7">
    <cfRule type="expression" dxfId="30" priority="3">
      <formula>MOD(ROW(),2)=0</formula>
    </cfRule>
    <cfRule type="expression" dxfId="29" priority="4">
      <formula>MOD(ROW(),2)=1</formula>
    </cfRule>
  </conditionalFormatting>
  <conditionalFormatting sqref="B8:D10">
    <cfRule type="expression" dxfId="28" priority="2">
      <formula>MOD(ROW(),2)=0</formula>
    </cfRule>
  </conditionalFormatting>
  <conditionalFormatting sqref="B11">
    <cfRule type="expression" dxfId="27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2024</vt:lpstr>
      <vt:lpstr>VELJAČA 2024</vt:lpstr>
      <vt:lpstr>OŽUJAK 2024 </vt:lpstr>
      <vt:lpstr>TRAVANJ 2024 </vt:lpstr>
      <vt:lpstr>SVIBANJ 2024</vt:lpstr>
      <vt:lpstr>LIPANJ 2024</vt:lpstr>
      <vt:lpstr>SRPANJ 2024</vt:lpstr>
      <vt:lpstr>KOLOVOZ 2024 </vt:lpstr>
      <vt:lpstr>RUJAN 2024</vt:lpstr>
      <vt:lpstr>LISTOPAD 2024</vt:lpstr>
      <vt:lpstr>STUDENI 2024</vt:lpstr>
      <vt:lpstr>PROSINAC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2024-02-15T12:51:56Z</cp:lastPrinted>
  <dcterms:created xsi:type="dcterms:W3CDTF">2016-11-01T03:33:07Z</dcterms:created>
  <dcterms:modified xsi:type="dcterms:W3CDTF">2025-01-23T14:23:11Z</dcterms:modified>
</cp:coreProperties>
</file>